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5725"/>
</workbook>
</file>

<file path=xl/calcChain.xml><?xml version="1.0" encoding="utf-8"?>
<calcChain xmlns="http://schemas.openxmlformats.org/spreadsheetml/2006/main">
  <c r="E110" i="1"/>
  <c r="E109"/>
  <c r="E106"/>
  <c r="E104"/>
  <c r="E103"/>
  <c r="E102"/>
  <c r="E101"/>
  <c r="H119" l="1"/>
  <c r="F128"/>
  <c r="G128"/>
  <c r="H128"/>
  <c r="E128"/>
  <c r="H100"/>
  <c r="H101"/>
  <c r="H102"/>
  <c r="H103"/>
  <c r="H104"/>
  <c r="H105"/>
  <c r="H106"/>
  <c r="H107"/>
  <c r="H109"/>
  <c r="H110"/>
  <c r="H111"/>
  <c r="H112"/>
  <c r="H113"/>
  <c r="H114"/>
  <c r="H115"/>
  <c r="H117"/>
  <c r="H118"/>
  <c r="H120"/>
  <c r="H122"/>
  <c r="H123"/>
  <c r="H124"/>
  <c r="H126"/>
  <c r="H127"/>
  <c r="E100"/>
  <c r="F100"/>
  <c r="G100"/>
  <c r="F101"/>
  <c r="G101"/>
  <c r="F102"/>
  <c r="G102"/>
  <c r="F103"/>
  <c r="G103"/>
  <c r="F104"/>
  <c r="G104"/>
  <c r="E105"/>
  <c r="F105"/>
  <c r="G105"/>
  <c r="F106"/>
  <c r="G106"/>
  <c r="E107"/>
  <c r="F107"/>
  <c r="G107"/>
  <c r="F109"/>
  <c r="G109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</calcChain>
</file>

<file path=xl/sharedStrings.xml><?xml version="1.0" encoding="utf-8"?>
<sst xmlns="http://schemas.openxmlformats.org/spreadsheetml/2006/main" count="220" uniqueCount="218">
  <si>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</si>
  <si>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</si>
  <si>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</si>
  <si>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</si>
  <si>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</si>
  <si>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</si>
  <si>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</si>
  <si>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</si>
  <si>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</si>
  <si>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</si>
  <si>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</si>
  <si>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</si>
  <si>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</si>
  <si>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</si>
  <si>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</si>
  <si>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</si>
  <si>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</si>
  <si>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</si>
  <si>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</si>
  <si>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</si>
  <si>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</si>
  <si>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</si>
  <si>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</si>
  <si>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</si>
  <si>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</si>
  <si>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</si>
  <si>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</si>
  <si>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</si>
  <si>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</si>
  <si>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</si>
  <si>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</si>
  <si>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</si>
  <si>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</si>
  <si>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</si>
  <si>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</si>
  <si>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</si>
  <si>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</si>
  <si>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</si>
  <si>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</si>
  <si>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</si>
  <si>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</si>
  <si>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</si>
  <si>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</si>
  <si>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</si>
  <si>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</si>
  <si>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</si>
  <si>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</si>
  <si>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</si>
  <si>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</si>
  <si>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</si>
  <si>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</si>
  <si>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</si>
  <si>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</si>
  <si>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</si>
  <si>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</si>
  <si>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</si>
  <si>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</si>
  <si>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</si>
  <si>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</si>
  <si>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</si>
  <si>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</si>
  <si>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</si>
  <si>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</si>
  <si>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</si>
  <si>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</si>
  <si>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</si>
  <si>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</si>
  <si>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</si>
  <si>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</si>
  <si>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</si>
  <si>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</si>
  <si>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</si>
  <si>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</si>
  <si>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</si>
  <si>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</si>
  <si>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</si>
  <si>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</si>
  <si>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</si>
  <si>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</si>
  <si>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</si>
  <si>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</si>
  <si>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</si>
  <si>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</si>
  <si>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</si>
  <si>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</si>
  <si>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</si>
  <si>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</si>
  <si>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</si>
  <si>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</si>
  <si>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</si>
  <si>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</si>
  <si>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</si>
  <si>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</si>
  <si>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</si>
  <si>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</si>
  <si>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</si>
  <si>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</si>
  <si>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</si>
  <si>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</si>
  <si>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</si>
  <si>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</si>
  <si>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</si>
  <si>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</si>
  <si>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</si>
  <si>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</si>
  <si>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</si>
  <si>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</si>
  <si>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</si>
  <si>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</si>
  <si>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</si>
  <si>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</si>
  <si>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</si>
  <si>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</si>
  <si>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</si>
  <si>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</si>
  <si>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</si>
  <si>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</si>
  <si>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</si>
  <si>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</si>
  <si>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</si>
  <si>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</si>
  <si>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</si>
  <si>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</si>
  <si>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</si>
  <si>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</si>
  <si>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</si>
  <si>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</si>
  <si>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</si>
  <si>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</si>
  <si>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</si>
  <si>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</si>
  <si>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</si>
  <si>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</si>
  <si>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</si>
  <si>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</si>
  <si>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</si>
  <si>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</si>
  <si>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</si>
  <si>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</si>
  <si>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</si>
  <si>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</si>
  <si>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</si>
  <si>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</si>
  <si>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</si>
  <si>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</si>
  <si>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</si>
  <si>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</si>
  <si>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</si>
  <si>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</si>
  <si>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</si>
  <si>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</si>
  <si>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</si>
  <si>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</si>
  <si>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</si>
  <si>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</si>
  <si>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</si>
  <si>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</si>
  <si>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</si>
  <si>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</si>
  <si>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</si>
  <si>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</si>
  <si>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</si>
  <si>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</si>
  <si>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</si>
  <si>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</si>
  <si>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</si>
  <si>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</si>
  <si>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</si>
  <si>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</si>
  <si>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</si>
  <si>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</si>
  <si>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</si>
  <si>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</si>
  <si>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</si>
  <si>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</si>
  <si>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</si>
  <si>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</si>
  <si>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</si>
  <si>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</si>
  <si>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</si>
  <si>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</si>
  <si>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</si>
  <si>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</si>
  <si>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</si>
  <si>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</si>
  <si>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</si>
  <si>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</si>
  <si>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</si>
  <si>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</si>
  <si>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</si>
  <si>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</si>
  <si>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</si>
  <si>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</si>
  <si>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</si>
  <si>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</si>
  <si>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</si>
  <si>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</si>
  <si>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</si>
  <si>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</si>
  <si>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</si>
  <si>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</si>
  <si>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</si>
  <si>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</si>
  <si>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</si>
  <si>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</si>
  <si>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</si>
  <si>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</si>
  <si>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</si>
  <si>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</si>
  <si>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</si>
  <si>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JORDAN KUWAIT BANK</t>
  </si>
  <si>
    <t>البنك الاردني الكويتي</t>
  </si>
  <si>
    <t>حقوق غير مسيطرين</t>
  </si>
  <si>
    <t>أرباح موزعة</t>
  </si>
  <si>
    <t>أسهم موزعة</t>
  </si>
  <si>
    <t>Cash Dividends</t>
  </si>
  <si>
    <t>Stock Dividends</t>
  </si>
  <si>
    <t>Non-controlling Interest</t>
  </si>
</sst>
</file>

<file path=xl/styles.xml><?xml version="1.0" encoding="utf-8"?>
<styleSheet xmlns="http://schemas.openxmlformats.org/spreadsheetml/2006/main">
  <numFmts count="1">
    <numFmt numFmtId="164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U492"/>
  <sheetViews>
    <sheetView tabSelected="1" topLeftCell="D1" workbookViewId="0">
      <selection activeCell="G16" sqref="G16"/>
    </sheetView>
  </sheetViews>
  <sheetFormatPr defaultRowHeight="16.5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7" width="9.140625" style="4"/>
  </cols>
  <sheetData>
    <row r="2" spans="4:47">
      <c r="D2" s="5" t="s">
        <v>210</v>
      </c>
      <c r="E2" s="5"/>
      <c r="F2" s="59">
        <v>111002</v>
      </c>
      <c r="G2" s="59"/>
      <c r="H2" s="59"/>
      <c r="I2" s="6" t="s">
        <v>211</v>
      </c>
    </row>
    <row r="4" spans="4:47" s="7" customFormat="1" ht="24.95" customHeight="1">
      <c r="D4" s="51" t="s">
        <v>201</v>
      </c>
      <c r="E4" s="52">
        <v>2015</v>
      </c>
      <c r="F4" s="52">
        <v>2014</v>
      </c>
      <c r="G4" s="52">
        <v>2013</v>
      </c>
      <c r="H4" s="52">
        <v>2012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</row>
    <row r="5" spans="4:47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</row>
    <row r="6" spans="4:47" s="7" customFormat="1" ht="20.100000000000001" customHeight="1">
      <c r="D6" s="12" t="s">
        <v>3</v>
      </c>
      <c r="E6" s="13">
        <v>4.0999999999999996</v>
      </c>
      <c r="F6" s="13">
        <v>4.29</v>
      </c>
      <c r="G6" s="13">
        <v>3.89</v>
      </c>
      <c r="H6" s="13">
        <v>3.03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</row>
    <row r="7" spans="4:47" s="7" customFormat="1" ht="20.100000000000001" customHeight="1">
      <c r="D7" s="12" t="s">
        <v>5</v>
      </c>
      <c r="E7" s="15">
        <v>450430629.16000003</v>
      </c>
      <c r="F7" s="15">
        <v>7694222.0700000003</v>
      </c>
      <c r="G7" s="15">
        <v>6628183.96</v>
      </c>
      <c r="H7" s="15">
        <v>4156384.45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</row>
    <row r="8" spans="4:47" s="7" customFormat="1" ht="20.100000000000001" customHeight="1">
      <c r="D8" s="12" t="s">
        <v>7</v>
      </c>
      <c r="E8" s="15">
        <v>52576732</v>
      </c>
      <c r="F8" s="15">
        <v>1914851</v>
      </c>
      <c r="G8" s="15">
        <v>2083020</v>
      </c>
      <c r="H8" s="15">
        <v>1365454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</row>
    <row r="9" spans="4:47" s="7" customFormat="1" ht="20.100000000000001" customHeight="1">
      <c r="D9" s="12" t="s">
        <v>9</v>
      </c>
      <c r="E9" s="15">
        <v>2412</v>
      </c>
      <c r="F9" s="15">
        <v>2126</v>
      </c>
      <c r="G9" s="15">
        <v>1840</v>
      </c>
      <c r="H9" s="15">
        <v>2095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</row>
    <row r="10" spans="4:47" s="7" customFormat="1" ht="20.100000000000001" customHeight="1">
      <c r="D10" s="12" t="s">
        <v>11</v>
      </c>
      <c r="E10" s="15">
        <v>100000000</v>
      </c>
      <c r="F10" s="15">
        <v>100000000</v>
      </c>
      <c r="G10" s="15">
        <v>100000000</v>
      </c>
      <c r="H10" s="15">
        <v>100000000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</row>
    <row r="11" spans="4:47" s="7" customFormat="1" ht="20.100000000000001" customHeight="1">
      <c r="D11" s="12" t="s">
        <v>13</v>
      </c>
      <c r="E11" s="15">
        <v>410000000</v>
      </c>
      <c r="F11" s="15">
        <v>429000000</v>
      </c>
      <c r="G11" s="15">
        <v>389000000</v>
      </c>
      <c r="H11" s="15">
        <v>303000000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</row>
    <row r="12" spans="4:47" s="7" customFormat="1" ht="20.100000000000001" customHeight="1">
      <c r="D12" s="16" t="s">
        <v>15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</row>
    <row r="13" spans="4:47">
      <c r="D13" s="19"/>
      <c r="E13" s="20"/>
      <c r="F13" s="20"/>
      <c r="G13" s="20"/>
      <c r="H13" s="20"/>
      <c r="I13" s="21"/>
    </row>
    <row r="14" spans="4:47">
      <c r="E14" s="20"/>
      <c r="F14" s="20"/>
      <c r="G14" s="20"/>
      <c r="H14" s="20"/>
      <c r="I14" s="22"/>
    </row>
    <row r="15" spans="4:47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</row>
    <row r="16" spans="4:47" s="7" customFormat="1" ht="20.100000000000001" customHeight="1">
      <c r="D16" s="9" t="s">
        <v>19</v>
      </c>
      <c r="E16" s="24">
        <v>402439784</v>
      </c>
      <c r="F16" s="24">
        <v>328810958</v>
      </c>
      <c r="G16" s="24">
        <v>368043325</v>
      </c>
      <c r="H16" s="24">
        <v>214668238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</row>
    <row r="17" spans="4:47" s="7" customFormat="1" ht="20.100000000000001" customHeight="1">
      <c r="D17" s="26" t="s">
        <v>21</v>
      </c>
      <c r="E17" s="27">
        <v>224544517</v>
      </c>
      <c r="F17" s="27">
        <v>211823670</v>
      </c>
      <c r="G17" s="27">
        <v>256730022</v>
      </c>
      <c r="H17" s="27">
        <v>283193446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</row>
    <row r="18" spans="4:47" s="7" customFormat="1" ht="20.100000000000001" customHeight="1">
      <c r="D18" s="12" t="s">
        <v>23</v>
      </c>
      <c r="E18" s="27">
        <v>9107715</v>
      </c>
      <c r="F18" s="27">
        <v>11107725</v>
      </c>
      <c r="G18" s="27">
        <v>3562725</v>
      </c>
      <c r="H18" s="27">
        <v>14197725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</row>
    <row r="19" spans="4:47" s="7" customFormat="1" ht="20.100000000000001" customHeight="1">
      <c r="D19" s="12" t="s">
        <v>206</v>
      </c>
      <c r="E19" s="27">
        <v>76219060</v>
      </c>
      <c r="F19" s="27">
        <v>52767542</v>
      </c>
      <c r="G19" s="27">
        <v>78264937</v>
      </c>
      <c r="H19" s="27">
        <v>103930302</v>
      </c>
      <c r="I19" s="28" t="s">
        <v>203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</row>
    <row r="20" spans="4:47" s="7" customFormat="1" ht="20.100000000000001" customHeight="1">
      <c r="D20" s="12" t="s">
        <v>207</v>
      </c>
      <c r="E20" s="27">
        <v>35229279</v>
      </c>
      <c r="F20" s="27">
        <v>29873323</v>
      </c>
      <c r="G20" s="27">
        <v>27273622</v>
      </c>
      <c r="H20" s="27">
        <v>23325166</v>
      </c>
      <c r="I20" s="28" t="s">
        <v>204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</row>
    <row r="21" spans="4:47" s="7" customFormat="1" ht="20.100000000000001" customHeight="1">
      <c r="D21" s="12" t="s">
        <v>208</v>
      </c>
      <c r="E21" s="27">
        <v>505749976</v>
      </c>
      <c r="F21" s="27">
        <v>465656017</v>
      </c>
      <c r="G21" s="27">
        <v>341127753</v>
      </c>
      <c r="H21" s="27">
        <v>211555606</v>
      </c>
      <c r="I21" s="28" t="s">
        <v>205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</row>
    <row r="22" spans="4:47" s="7" customFormat="1" ht="20.100000000000001" customHeight="1">
      <c r="D22" s="12" t="s">
        <v>25</v>
      </c>
      <c r="E22" s="27">
        <v>0</v>
      </c>
      <c r="F22" s="27">
        <v>0</v>
      </c>
      <c r="G22" s="27">
        <v>0</v>
      </c>
      <c r="H22" s="27">
        <v>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</row>
    <row r="23" spans="4:47" s="7" customFormat="1" ht="20.100000000000001" customHeight="1">
      <c r="D23" s="12" t="s">
        <v>27</v>
      </c>
      <c r="E23" s="27">
        <v>1372787204</v>
      </c>
      <c r="F23" s="27">
        <v>1306259250</v>
      </c>
      <c r="G23" s="27">
        <v>1328188339</v>
      </c>
      <c r="H23" s="27">
        <v>1416259522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</row>
    <row r="24" spans="4:47" s="7" customFormat="1" ht="20.100000000000001" customHeight="1">
      <c r="D24" s="12" t="s">
        <v>29</v>
      </c>
      <c r="E24" s="27">
        <v>53758509</v>
      </c>
      <c r="F24" s="27">
        <v>55289142</v>
      </c>
      <c r="G24" s="27">
        <v>56125578</v>
      </c>
      <c r="H24" s="27">
        <v>65248254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</row>
    <row r="25" spans="4:47" s="7" customFormat="1" ht="20.100000000000001" customHeight="1">
      <c r="D25" s="12" t="s">
        <v>31</v>
      </c>
      <c r="E25" s="27">
        <v>11479592</v>
      </c>
      <c r="F25" s="27">
        <v>12299509</v>
      </c>
      <c r="G25" s="27">
        <v>8584421</v>
      </c>
      <c r="H25" s="27">
        <v>11140622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</row>
    <row r="26" spans="4:47" s="7" customFormat="1" ht="20.100000000000001" customHeight="1">
      <c r="D26" s="12" t="s">
        <v>33</v>
      </c>
      <c r="E26" s="27">
        <v>25801797</v>
      </c>
      <c r="F26" s="27">
        <v>16154954</v>
      </c>
      <c r="G26" s="27">
        <v>14657605</v>
      </c>
      <c r="H26" s="27">
        <v>12062131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</row>
    <row r="27" spans="4:47" s="7" customFormat="1" ht="20.100000000000001" customHeight="1">
      <c r="D27" s="12" t="s">
        <v>170</v>
      </c>
      <c r="E27" s="27">
        <v>7393577</v>
      </c>
      <c r="F27" s="27">
        <v>6527456</v>
      </c>
      <c r="G27" s="27">
        <v>3945011</v>
      </c>
      <c r="H27" s="27">
        <v>3618381</v>
      </c>
      <c r="I27" s="28" t="s">
        <v>154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</row>
    <row r="28" spans="4:47" s="7" customFormat="1" ht="20.100000000000001" customHeight="1">
      <c r="D28" s="12" t="s">
        <v>35</v>
      </c>
      <c r="E28" s="27">
        <v>185458594</v>
      </c>
      <c r="F28" s="27">
        <v>180733671</v>
      </c>
      <c r="G28" s="27">
        <v>130672409</v>
      </c>
      <c r="H28" s="27">
        <v>126826939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</row>
    <row r="29" spans="4:47" s="7" customFormat="1" ht="20.100000000000001" customHeight="1">
      <c r="D29" s="16" t="s">
        <v>37</v>
      </c>
      <c r="E29" s="29">
        <v>2844731503</v>
      </c>
      <c r="F29" s="29">
        <v>2609714566</v>
      </c>
      <c r="G29" s="29">
        <v>2552465748</v>
      </c>
      <c r="H29" s="29">
        <v>2409637456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</row>
    <row r="30" spans="4:47">
      <c r="D30" s="19"/>
      <c r="E30" s="31"/>
      <c r="F30" s="31"/>
      <c r="G30" s="31"/>
      <c r="H30" s="31"/>
      <c r="I30" s="22"/>
    </row>
    <row r="31" spans="4:47">
      <c r="E31" s="31"/>
      <c r="F31" s="31"/>
      <c r="G31" s="31"/>
      <c r="H31" s="31"/>
    </row>
    <row r="32" spans="4:47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</row>
    <row r="33" spans="4:47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</row>
    <row r="34" spans="4:47" s="7" customFormat="1" ht="20.100000000000001" customHeight="1">
      <c r="D34" s="9" t="s">
        <v>43</v>
      </c>
      <c r="E34" s="24">
        <v>1900905886</v>
      </c>
      <c r="F34" s="24">
        <v>1669839041</v>
      </c>
      <c r="G34" s="24">
        <v>1601864631</v>
      </c>
      <c r="H34" s="24">
        <v>1367281067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</row>
    <row r="35" spans="4:47" s="7" customFormat="1" ht="20.100000000000001" customHeight="1">
      <c r="D35" s="26" t="s">
        <v>45</v>
      </c>
      <c r="E35" s="32">
        <v>316010975</v>
      </c>
      <c r="F35" s="32">
        <v>340190210</v>
      </c>
      <c r="G35" s="32">
        <v>374832240</v>
      </c>
      <c r="H35" s="32">
        <v>417902297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</row>
    <row r="36" spans="4:47" s="7" customFormat="1" ht="20.100000000000001" customHeight="1">
      <c r="D36" s="12" t="s">
        <v>47</v>
      </c>
      <c r="E36" s="27">
        <v>86902100</v>
      </c>
      <c r="F36" s="27">
        <v>82697561</v>
      </c>
      <c r="G36" s="27">
        <v>68060691</v>
      </c>
      <c r="H36" s="27">
        <v>149146601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</row>
    <row r="37" spans="4:47" s="7" customFormat="1" ht="20.100000000000001" customHeight="1">
      <c r="D37" s="12" t="s">
        <v>172</v>
      </c>
      <c r="E37" s="27">
        <v>24015900</v>
      </c>
      <c r="F37" s="27">
        <v>11725398</v>
      </c>
      <c r="G37" s="27">
        <v>8000000</v>
      </c>
      <c r="H37" s="27">
        <v>35966000</v>
      </c>
      <c r="I37" s="28" t="s">
        <v>155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</row>
    <row r="38" spans="4:47" s="7" customFormat="1" ht="20.100000000000001" customHeight="1">
      <c r="D38" s="12" t="s">
        <v>171</v>
      </c>
      <c r="E38" s="27">
        <v>3261015</v>
      </c>
      <c r="F38" s="27">
        <v>3077201</v>
      </c>
      <c r="G38" s="27">
        <v>2000625</v>
      </c>
      <c r="H38" s="27">
        <v>1787059</v>
      </c>
      <c r="I38" s="28" t="s">
        <v>156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</row>
    <row r="39" spans="4:47" s="7" customFormat="1" ht="20.100000000000001" customHeight="1">
      <c r="D39" s="12" t="s">
        <v>49</v>
      </c>
      <c r="E39" s="27">
        <v>59382158</v>
      </c>
      <c r="F39" s="27">
        <v>65229228</v>
      </c>
      <c r="G39" s="27">
        <v>88373198</v>
      </c>
      <c r="H39" s="27">
        <v>58425839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</row>
    <row r="40" spans="4:47" s="7" customFormat="1" ht="20.100000000000001" customHeight="1">
      <c r="D40" s="16" t="s">
        <v>51</v>
      </c>
      <c r="E40" s="29">
        <v>2390478034</v>
      </c>
      <c r="F40" s="29">
        <v>2172758639</v>
      </c>
      <c r="G40" s="29">
        <v>2143131385</v>
      </c>
      <c r="H40" s="29">
        <v>2030508863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</row>
    <row r="41" spans="4:47">
      <c r="D41" s="19"/>
      <c r="E41" s="31"/>
      <c r="F41" s="31"/>
      <c r="G41" s="31"/>
      <c r="H41" s="31"/>
      <c r="I41" s="22"/>
    </row>
    <row r="42" spans="4:47">
      <c r="D42" s="19"/>
      <c r="E42" s="31"/>
      <c r="F42" s="31"/>
      <c r="G42" s="31"/>
      <c r="H42" s="31"/>
      <c r="I42" s="22"/>
    </row>
    <row r="43" spans="4:47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</row>
    <row r="44" spans="4:47" s="7" customFormat="1" ht="20.100000000000001" customHeight="1">
      <c r="D44" s="9" t="s">
        <v>55</v>
      </c>
      <c r="E44" s="24">
        <v>100000000</v>
      </c>
      <c r="F44" s="24">
        <v>100000000</v>
      </c>
      <c r="G44" s="24">
        <v>100000000</v>
      </c>
      <c r="H44" s="24">
        <v>100000000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</row>
    <row r="45" spans="4:47" s="7" customFormat="1" ht="20.100000000000001" customHeight="1">
      <c r="D45" s="12" t="s">
        <v>57</v>
      </c>
      <c r="E45" s="27">
        <v>100000000</v>
      </c>
      <c r="F45" s="27">
        <v>100000000</v>
      </c>
      <c r="G45" s="27">
        <v>100000000</v>
      </c>
      <c r="H45" s="27">
        <v>100000000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</row>
    <row r="46" spans="4:47" s="7" customFormat="1" ht="20.100000000000001" customHeight="1">
      <c r="D46" s="12" t="s">
        <v>59</v>
      </c>
      <c r="E46" s="27">
        <v>100000000</v>
      </c>
      <c r="F46" s="27">
        <v>100000000</v>
      </c>
      <c r="G46" s="27">
        <v>100000000</v>
      </c>
      <c r="H46" s="27">
        <v>100000000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</row>
    <row r="47" spans="4:47" s="7" customFormat="1" ht="20.100000000000001" customHeight="1">
      <c r="D47" s="12" t="s">
        <v>61</v>
      </c>
      <c r="E47" s="27">
        <v>77479744</v>
      </c>
      <c r="F47" s="27">
        <v>71918373</v>
      </c>
      <c r="G47" s="27">
        <v>65622654</v>
      </c>
      <c r="H47" s="27">
        <v>59011350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</row>
    <row r="48" spans="4:47" s="7" customFormat="1" ht="20.100000000000001" customHeight="1">
      <c r="D48" s="12" t="s">
        <v>63</v>
      </c>
      <c r="E48" s="27">
        <v>143357259</v>
      </c>
      <c r="F48" s="27">
        <v>132234517</v>
      </c>
      <c r="G48" s="27">
        <v>119698801</v>
      </c>
      <c r="H48" s="27">
        <v>106476193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</row>
    <row r="49" spans="4:47" s="7" customFormat="1" ht="20.100000000000001" customHeight="1">
      <c r="D49" s="12" t="s">
        <v>65</v>
      </c>
      <c r="E49" s="27">
        <v>13580635</v>
      </c>
      <c r="F49" s="27">
        <v>13209991</v>
      </c>
      <c r="G49" s="27">
        <v>12327300</v>
      </c>
      <c r="H49" s="27">
        <v>12193292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</row>
    <row r="50" spans="4:47" s="7" customFormat="1" ht="20.100000000000001" customHeight="1">
      <c r="D50" s="12" t="s">
        <v>67</v>
      </c>
      <c r="E50" s="27">
        <v>0</v>
      </c>
      <c r="F50" s="27">
        <v>0</v>
      </c>
      <c r="G50" s="27">
        <v>0</v>
      </c>
      <c r="H50" s="27">
        <v>0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</row>
    <row r="51" spans="4:47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</row>
    <row r="52" spans="4:47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</row>
    <row r="53" spans="4:47" s="7" customFormat="1" ht="20.100000000000001" customHeight="1">
      <c r="D53" s="12" t="s">
        <v>215</v>
      </c>
      <c r="E53" s="27">
        <v>20000000</v>
      </c>
      <c r="F53" s="27">
        <v>20000000</v>
      </c>
      <c r="G53" s="27">
        <v>20000000</v>
      </c>
      <c r="H53" s="27">
        <v>20000000</v>
      </c>
      <c r="I53" s="28" t="s">
        <v>213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</row>
    <row r="54" spans="4:47" s="7" customFormat="1" ht="20.100000000000001" customHeight="1">
      <c r="D54" s="12" t="s">
        <v>216</v>
      </c>
      <c r="E54" s="27">
        <v>0</v>
      </c>
      <c r="F54" s="27">
        <v>0</v>
      </c>
      <c r="G54" s="27">
        <v>0</v>
      </c>
      <c r="H54" s="27">
        <v>0</v>
      </c>
      <c r="I54" s="28" t="s">
        <v>214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</row>
    <row r="55" spans="4:47" s="7" customFormat="1" ht="20.100000000000001" customHeight="1">
      <c r="D55" s="12" t="s">
        <v>73</v>
      </c>
      <c r="E55" s="27">
        <v>0</v>
      </c>
      <c r="F55" s="27">
        <v>0</v>
      </c>
      <c r="G55" s="27">
        <v>0</v>
      </c>
      <c r="H55" s="27">
        <v>0</v>
      </c>
      <c r="I55" s="28" t="s">
        <v>74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</row>
    <row r="56" spans="4:47" s="7" customFormat="1" ht="20.100000000000001" customHeight="1">
      <c r="D56" s="12" t="s">
        <v>75</v>
      </c>
      <c r="E56" s="27">
        <v>4280152</v>
      </c>
      <c r="F56" s="27">
        <v>6043831</v>
      </c>
      <c r="G56" s="27">
        <v>5107767</v>
      </c>
      <c r="H56" s="27">
        <v>1599529</v>
      </c>
      <c r="I56" s="28" t="s">
        <v>76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</row>
    <row r="57" spans="4:47" s="7" customFormat="1" ht="20.100000000000001" customHeight="1">
      <c r="D57" s="12" t="s">
        <v>77</v>
      </c>
      <c r="E57" s="27">
        <v>89880864</v>
      </c>
      <c r="F57" s="27">
        <v>88377609</v>
      </c>
      <c r="G57" s="27">
        <v>81769877</v>
      </c>
      <c r="H57" s="27">
        <v>74804778</v>
      </c>
      <c r="I57" s="28" t="s">
        <v>78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</row>
    <row r="58" spans="4:47" s="7" customFormat="1" ht="20.100000000000001" customHeight="1">
      <c r="D58" s="12" t="s">
        <v>79</v>
      </c>
      <c r="E58" s="27">
        <v>448578654</v>
      </c>
      <c r="F58" s="27">
        <v>431784321</v>
      </c>
      <c r="G58" s="27">
        <v>404526399</v>
      </c>
      <c r="H58" s="27">
        <v>374085142</v>
      </c>
      <c r="I58" s="28" t="s">
        <v>80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</row>
    <row r="59" spans="4:47" s="7" customFormat="1" ht="20.100000000000001" customHeight="1">
      <c r="D59" s="47" t="s">
        <v>217</v>
      </c>
      <c r="E59" s="48">
        <v>5674815</v>
      </c>
      <c r="F59" s="48">
        <v>5171606</v>
      </c>
      <c r="G59" s="48">
        <v>4807964</v>
      </c>
      <c r="H59" s="48">
        <v>5043451</v>
      </c>
      <c r="I59" s="49" t="s">
        <v>212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</row>
    <row r="60" spans="4:47" s="7" customFormat="1" ht="20.100000000000001" customHeight="1">
      <c r="D60" s="16" t="s">
        <v>81</v>
      </c>
      <c r="E60" s="29">
        <v>2844731503</v>
      </c>
      <c r="F60" s="29">
        <v>2609714566</v>
      </c>
      <c r="G60" s="29">
        <v>2552465748</v>
      </c>
      <c r="H60" s="29">
        <v>2409637456</v>
      </c>
      <c r="I60" s="30" t="s">
        <v>82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</row>
    <row r="61" spans="4:47">
      <c r="D61" s="19"/>
      <c r="E61" s="31"/>
      <c r="F61" s="31"/>
      <c r="G61" s="31"/>
      <c r="H61" s="31"/>
      <c r="I61" s="22"/>
    </row>
    <row r="62" spans="4:47">
      <c r="D62" s="19"/>
      <c r="E62" s="31"/>
      <c r="F62" s="31"/>
      <c r="G62" s="31"/>
      <c r="H62" s="31"/>
      <c r="I62" s="22"/>
    </row>
    <row r="63" spans="4:47" s="7" customFormat="1" ht="24.95" customHeight="1">
      <c r="D63" s="51" t="s">
        <v>202</v>
      </c>
      <c r="E63" s="57"/>
      <c r="F63" s="57"/>
      <c r="G63" s="57"/>
      <c r="H63" s="57"/>
      <c r="I63" s="53" t="s">
        <v>83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</row>
    <row r="64" spans="4:47" s="7" customFormat="1" ht="20.100000000000001" customHeight="1">
      <c r="D64" s="9" t="s">
        <v>84</v>
      </c>
      <c r="E64" s="24">
        <v>129783872</v>
      </c>
      <c r="F64" s="24">
        <v>134198963</v>
      </c>
      <c r="G64" s="24">
        <v>141959136</v>
      </c>
      <c r="H64" s="24">
        <v>127873123</v>
      </c>
      <c r="I64" s="25" t="s">
        <v>85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</row>
    <row r="65" spans="4:47" s="7" customFormat="1" ht="20.100000000000001" customHeight="1">
      <c r="D65" s="12" t="s">
        <v>86</v>
      </c>
      <c r="E65" s="27">
        <v>39515093</v>
      </c>
      <c r="F65" s="27">
        <v>45701374</v>
      </c>
      <c r="G65" s="27">
        <v>46783633</v>
      </c>
      <c r="H65" s="27">
        <v>38477985</v>
      </c>
      <c r="I65" s="28" t="s">
        <v>87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</row>
    <row r="66" spans="4:47" s="7" customFormat="1" ht="20.100000000000001" customHeight="1">
      <c r="D66" s="12" t="s">
        <v>88</v>
      </c>
      <c r="E66" s="27">
        <v>90268779</v>
      </c>
      <c r="F66" s="27">
        <v>88497589</v>
      </c>
      <c r="G66" s="27">
        <v>95175503</v>
      </c>
      <c r="H66" s="27">
        <v>89395138</v>
      </c>
      <c r="I66" s="28" t="s">
        <v>89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</row>
    <row r="67" spans="4:47" s="7" customFormat="1" ht="20.100000000000001" customHeight="1">
      <c r="D67" s="12" t="s">
        <v>90</v>
      </c>
      <c r="E67" s="27">
        <v>11940749</v>
      </c>
      <c r="F67" s="27">
        <v>12695494</v>
      </c>
      <c r="G67" s="27">
        <v>12023302</v>
      </c>
      <c r="H67" s="27">
        <v>10655050</v>
      </c>
      <c r="I67" s="28" t="s">
        <v>91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</row>
    <row r="68" spans="4:47" s="7" customFormat="1" ht="20.100000000000001" customHeight="1">
      <c r="D68" s="12" t="s">
        <v>173</v>
      </c>
      <c r="E68" s="27">
        <v>102209528</v>
      </c>
      <c r="F68" s="27">
        <v>101193083</v>
      </c>
      <c r="G68" s="27">
        <v>107198805</v>
      </c>
      <c r="H68" s="27">
        <v>100050188</v>
      </c>
      <c r="I68" s="28" t="s">
        <v>167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</row>
    <row r="69" spans="4:47" s="7" customFormat="1" ht="20.100000000000001" customHeight="1">
      <c r="D69" s="12" t="s">
        <v>92</v>
      </c>
      <c r="E69" s="27">
        <v>198000</v>
      </c>
      <c r="F69" s="27">
        <v>-1625960</v>
      </c>
      <c r="G69" s="27">
        <v>500655</v>
      </c>
      <c r="H69" s="27">
        <v>5459981</v>
      </c>
      <c r="I69" s="28" t="s">
        <v>93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</row>
    <row r="70" spans="4:47" s="7" customFormat="1" ht="20.100000000000001" customHeight="1">
      <c r="D70" s="12" t="s">
        <v>174</v>
      </c>
      <c r="E70" s="27">
        <v>4225200</v>
      </c>
      <c r="F70" s="27">
        <v>3013354</v>
      </c>
      <c r="G70" s="27">
        <v>3084005</v>
      </c>
      <c r="H70" s="27">
        <v>2657151</v>
      </c>
      <c r="I70" s="28" t="s">
        <v>157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</row>
    <row r="71" spans="4:47" s="7" customFormat="1" ht="20.100000000000001" customHeight="1">
      <c r="D71" s="12" t="s">
        <v>175</v>
      </c>
      <c r="E71" s="27">
        <v>21267340</v>
      </c>
      <c r="F71" s="27">
        <v>21523481</v>
      </c>
      <c r="G71" s="27">
        <v>12229921</v>
      </c>
      <c r="H71" s="27">
        <v>9406726</v>
      </c>
      <c r="I71" s="28" t="s">
        <v>158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</row>
    <row r="72" spans="4:47" s="7" customFormat="1" ht="20.100000000000001" customHeight="1">
      <c r="D72" s="12" t="s">
        <v>176</v>
      </c>
      <c r="E72" s="27">
        <v>127900068</v>
      </c>
      <c r="F72" s="27">
        <v>124103958</v>
      </c>
      <c r="G72" s="27">
        <v>123013386</v>
      </c>
      <c r="H72" s="27">
        <v>117574046</v>
      </c>
      <c r="I72" s="28" t="s">
        <v>159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</row>
    <row r="73" spans="4:47" s="7" customFormat="1" ht="20.100000000000001" customHeight="1">
      <c r="D73" s="12" t="s">
        <v>177</v>
      </c>
      <c r="E73" s="27">
        <v>23134334</v>
      </c>
      <c r="F73" s="27">
        <v>22058983</v>
      </c>
      <c r="G73" s="27">
        <v>22888277</v>
      </c>
      <c r="H73" s="27">
        <v>21147069</v>
      </c>
      <c r="I73" s="28" t="s">
        <v>160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</row>
    <row r="74" spans="4:47" s="7" customFormat="1" ht="20.100000000000001" customHeight="1">
      <c r="D74" s="12" t="s">
        <v>178</v>
      </c>
      <c r="E74" s="27">
        <v>5228395</v>
      </c>
      <c r="F74" s="27">
        <v>3194382</v>
      </c>
      <c r="G74" s="27">
        <v>1785618</v>
      </c>
      <c r="H74" s="27">
        <v>2203944</v>
      </c>
      <c r="I74" s="28" t="s">
        <v>162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</row>
    <row r="75" spans="4:47" s="7" customFormat="1" ht="20.100000000000001" customHeight="1">
      <c r="D75" s="12" t="s">
        <v>179</v>
      </c>
      <c r="E75" s="27">
        <v>20184480</v>
      </c>
      <c r="F75" s="27">
        <v>19739760</v>
      </c>
      <c r="G75" s="27">
        <v>13905813</v>
      </c>
      <c r="H75" s="27">
        <v>11470441</v>
      </c>
      <c r="I75" s="28" t="s">
        <v>169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</row>
    <row r="76" spans="4:47" s="7" customFormat="1" ht="20.100000000000001" customHeight="1">
      <c r="D76" s="12" t="s">
        <v>180</v>
      </c>
      <c r="E76" s="27">
        <v>20978720</v>
      </c>
      <c r="F76" s="61">
        <v>14355560</v>
      </c>
      <c r="G76" s="61">
        <v>16551074</v>
      </c>
      <c r="H76" s="61">
        <v>18050805</v>
      </c>
      <c r="I76" s="28" t="s">
        <v>161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</row>
    <row r="77" spans="4:47" s="7" customFormat="1" ht="20.100000000000001" customHeight="1">
      <c r="D77" s="12" t="s">
        <v>181</v>
      </c>
      <c r="E77" s="27">
        <v>1815203</v>
      </c>
      <c r="F77" s="27">
        <v>1795476</v>
      </c>
      <c r="G77" s="27">
        <v>1783095</v>
      </c>
      <c r="H77" s="27">
        <v>1266950</v>
      </c>
      <c r="I77" s="28" t="s">
        <v>168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</row>
    <row r="78" spans="4:47" s="7" customFormat="1" ht="20.100000000000001" customHeight="1">
      <c r="D78" s="12" t="s">
        <v>182</v>
      </c>
      <c r="E78" s="27">
        <v>0</v>
      </c>
      <c r="F78" s="27">
        <v>0</v>
      </c>
      <c r="G78" s="27">
        <v>0</v>
      </c>
      <c r="H78" s="27">
        <v>0</v>
      </c>
      <c r="I78" s="28" t="s">
        <v>163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</row>
    <row r="79" spans="4:47" s="7" customFormat="1" ht="20.100000000000001" customHeight="1">
      <c r="D79" s="12" t="s">
        <v>183</v>
      </c>
      <c r="E79" s="27">
        <v>71341132</v>
      </c>
      <c r="F79" s="27">
        <v>61144161</v>
      </c>
      <c r="G79" s="27">
        <v>56913877</v>
      </c>
      <c r="H79" s="27">
        <v>54139209</v>
      </c>
      <c r="I79" s="28" t="s">
        <v>164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</row>
    <row r="80" spans="4:47" s="7" customFormat="1" ht="20.100000000000001" customHeight="1">
      <c r="D80" s="12" t="s">
        <v>184</v>
      </c>
      <c r="E80" s="27">
        <v>56558936</v>
      </c>
      <c r="F80" s="27">
        <v>62959797</v>
      </c>
      <c r="G80" s="27">
        <v>66099509</v>
      </c>
      <c r="H80" s="27">
        <v>63434837</v>
      </c>
      <c r="I80" s="28" t="s">
        <v>165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</row>
    <row r="81" spans="4:47" s="7" customFormat="1" ht="20.100000000000001" customHeight="1">
      <c r="D81" s="12" t="s">
        <v>94</v>
      </c>
      <c r="E81" s="27">
        <v>17055660</v>
      </c>
      <c r="F81" s="27">
        <v>16133101</v>
      </c>
      <c r="G81" s="27">
        <v>18616674</v>
      </c>
      <c r="H81" s="27">
        <v>16737429</v>
      </c>
      <c r="I81" s="28" t="s">
        <v>95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</row>
    <row r="82" spans="4:47" s="7" customFormat="1" ht="20.100000000000001" customHeight="1">
      <c r="D82" s="12" t="s">
        <v>185</v>
      </c>
      <c r="E82" s="27">
        <v>0</v>
      </c>
      <c r="F82" s="27">
        <v>0</v>
      </c>
      <c r="G82" s="27">
        <v>0</v>
      </c>
      <c r="H82" s="27">
        <v>0</v>
      </c>
      <c r="I82" s="28" t="s">
        <v>96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</row>
    <row r="83" spans="4:47" s="7" customFormat="1" ht="20.100000000000001" customHeight="1">
      <c r="D83" s="12" t="s">
        <v>186</v>
      </c>
      <c r="E83" s="27">
        <v>0</v>
      </c>
      <c r="F83" s="27">
        <v>0</v>
      </c>
      <c r="G83" s="27">
        <v>0</v>
      </c>
      <c r="H83" s="27">
        <v>0</v>
      </c>
      <c r="I83" s="28" t="s">
        <v>97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</row>
    <row r="84" spans="4:47" s="7" customFormat="1" ht="20.100000000000001" customHeight="1">
      <c r="D84" s="12" t="s">
        <v>187</v>
      </c>
      <c r="E84" s="27">
        <v>91600</v>
      </c>
      <c r="F84" s="27">
        <v>65000</v>
      </c>
      <c r="G84" s="27">
        <v>65000</v>
      </c>
      <c r="H84" s="27">
        <v>89500</v>
      </c>
      <c r="I84" s="28" t="s">
        <v>166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</row>
    <row r="85" spans="4:47" s="7" customFormat="1" ht="20.100000000000001" customHeight="1">
      <c r="D85" s="12" t="s">
        <v>200</v>
      </c>
      <c r="E85" s="27">
        <v>39411676</v>
      </c>
      <c r="F85" s="27">
        <v>46761696</v>
      </c>
      <c r="G85" s="27">
        <v>47417835</v>
      </c>
      <c r="H85" s="27">
        <v>46607908</v>
      </c>
      <c r="I85" s="28" t="s">
        <v>192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</row>
    <row r="86" spans="4:47" s="7" customFormat="1" ht="20.100000000000001" customHeight="1">
      <c r="D86" s="47" t="s">
        <v>217</v>
      </c>
      <c r="E86" s="27">
        <v>853622</v>
      </c>
      <c r="F86" s="27">
        <v>216221</v>
      </c>
      <c r="G86" s="27">
        <v>-78533</v>
      </c>
      <c r="H86" s="27">
        <v>252293</v>
      </c>
      <c r="I86" s="49" t="s">
        <v>212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</row>
    <row r="87" spans="4:47" s="7" customFormat="1" ht="20.100000000000001" customHeight="1">
      <c r="D87" s="16" t="s">
        <v>199</v>
      </c>
      <c r="E87" s="29">
        <v>38558054</v>
      </c>
      <c r="F87" s="29">
        <v>46545475</v>
      </c>
      <c r="G87" s="29">
        <v>47496368</v>
      </c>
      <c r="H87" s="29">
        <v>46355615</v>
      </c>
      <c r="I87" s="30" t="s">
        <v>193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</row>
    <row r="88" spans="4:47">
      <c r="D88" s="19"/>
      <c r="E88" s="31"/>
      <c r="F88" s="31"/>
      <c r="G88" s="31"/>
      <c r="H88" s="31"/>
      <c r="I88" s="22"/>
    </row>
    <row r="89" spans="4:47">
      <c r="D89" s="19"/>
      <c r="E89" s="31"/>
      <c r="F89" s="31"/>
      <c r="G89" s="31"/>
      <c r="H89" s="31"/>
      <c r="I89" s="22"/>
    </row>
    <row r="90" spans="4:47" s="7" customFormat="1" ht="24.95" customHeight="1">
      <c r="D90" s="51" t="s">
        <v>98</v>
      </c>
      <c r="E90" s="58"/>
      <c r="F90" s="58"/>
      <c r="G90" s="58"/>
      <c r="H90" s="58"/>
      <c r="I90" s="53" t="s">
        <v>99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</row>
    <row r="91" spans="4:47" s="7" customFormat="1" ht="20.100000000000001" customHeight="1">
      <c r="D91" s="9" t="s">
        <v>100</v>
      </c>
      <c r="E91" s="60">
        <v>223563003</v>
      </c>
      <c r="F91" s="60">
        <v>268980181</v>
      </c>
      <c r="G91" s="60">
        <v>274744383</v>
      </c>
      <c r="H91" s="60">
        <v>317959743</v>
      </c>
      <c r="I91" s="25" t="s">
        <v>101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</row>
    <row r="92" spans="4:47" s="7" customFormat="1" ht="20.100000000000001" customHeight="1">
      <c r="D92" s="12" t="s">
        <v>102</v>
      </c>
      <c r="E92" s="61">
        <v>185050158</v>
      </c>
      <c r="F92" s="61">
        <v>103724076</v>
      </c>
      <c r="G92" s="61">
        <v>142969479</v>
      </c>
      <c r="H92" s="61">
        <v>-126707890</v>
      </c>
      <c r="I92" s="28" t="s">
        <v>103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</row>
    <row r="93" spans="4:47" s="7" customFormat="1" ht="20.100000000000001" customHeight="1">
      <c r="D93" s="12" t="s">
        <v>104</v>
      </c>
      <c r="E93" s="61">
        <v>-62429705</v>
      </c>
      <c r="F93" s="61">
        <v>-133326742</v>
      </c>
      <c r="G93" s="61">
        <v>-97985401</v>
      </c>
      <c r="H93" s="61">
        <v>65632283</v>
      </c>
      <c r="I93" s="28" t="s">
        <v>105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</row>
    <row r="94" spans="4:47" s="7" customFormat="1" ht="20.100000000000001" customHeight="1">
      <c r="D94" s="12" t="s">
        <v>106</v>
      </c>
      <c r="E94" s="61">
        <v>-7332369</v>
      </c>
      <c r="F94" s="61">
        <v>-15431420</v>
      </c>
      <c r="G94" s="61">
        <v>-47472000</v>
      </c>
      <c r="H94" s="61">
        <v>16042693</v>
      </c>
      <c r="I94" s="28" t="s">
        <v>107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</row>
    <row r="95" spans="4:47" s="7" customFormat="1" ht="20.100000000000001" customHeight="1">
      <c r="D95" s="12" t="s">
        <v>108</v>
      </c>
      <c r="E95" s="61">
        <v>-1650356</v>
      </c>
      <c r="F95" s="61">
        <v>-383092</v>
      </c>
      <c r="G95" s="61">
        <v>-3276280</v>
      </c>
      <c r="H95" s="61">
        <v>1817554</v>
      </c>
      <c r="I95" s="28" t="s">
        <v>109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</row>
    <row r="96" spans="4:47" s="7" customFormat="1" ht="20.100000000000001" customHeight="1">
      <c r="D96" s="16" t="s">
        <v>110</v>
      </c>
      <c r="E96" s="62">
        <v>337200731</v>
      </c>
      <c r="F96" s="62">
        <v>223563003</v>
      </c>
      <c r="G96" s="62">
        <v>268980181</v>
      </c>
      <c r="H96" s="62">
        <v>274744383</v>
      </c>
      <c r="I96" s="30" t="s">
        <v>111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</row>
    <row r="97" spans="1:47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</row>
    <row r="98" spans="1:47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</row>
    <row r="99" spans="1:47" s="7" customFormat="1" ht="24.95" customHeight="1">
      <c r="D99" s="51" t="s">
        <v>112</v>
      </c>
      <c r="E99" s="52"/>
      <c r="F99" s="52"/>
      <c r="G99" s="52"/>
      <c r="H99" s="52"/>
      <c r="I99" s="50" t="s">
        <v>113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</row>
    <row r="100" spans="1:47" s="7" customFormat="1" ht="20.100000000000001" customHeight="1">
      <c r="D100" s="9" t="s">
        <v>114</v>
      </c>
      <c r="E100" s="10">
        <f>+E8*100/E10</f>
        <v>52.576732</v>
      </c>
      <c r="F100" s="10">
        <f>+F8*100/F10</f>
        <v>1.9148510000000001</v>
      </c>
      <c r="G100" s="10">
        <f>+G8*100/G10</f>
        <v>2.0830199999999999</v>
      </c>
      <c r="H100" s="10">
        <f>+H8*100/H10</f>
        <v>1.3654539999999999</v>
      </c>
      <c r="I100" s="11" t="s">
        <v>115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</row>
    <row r="101" spans="1:47" s="7" customFormat="1" ht="20.100000000000001" customHeight="1">
      <c r="D101" s="12" t="s">
        <v>116</v>
      </c>
      <c r="E101" s="13">
        <f>+E87/E10</f>
        <v>0.38558054000000003</v>
      </c>
      <c r="F101" s="13">
        <f>+F87/F10</f>
        <v>0.46545474999999997</v>
      </c>
      <c r="G101" s="13">
        <f>+G87/G10</f>
        <v>0.47496368</v>
      </c>
      <c r="H101" s="13">
        <f>+H87/H10</f>
        <v>0.46355615</v>
      </c>
      <c r="I101" s="14" t="s">
        <v>117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</row>
    <row r="102" spans="1:47" s="7" customFormat="1" ht="20.100000000000001" customHeight="1">
      <c r="D102" s="12" t="s">
        <v>118</v>
      </c>
      <c r="E102" s="13">
        <f>+E53/E10</f>
        <v>0.2</v>
      </c>
      <c r="F102" s="13">
        <f>+F53/F10</f>
        <v>0.2</v>
      </c>
      <c r="G102" s="13">
        <f>+G53/G10</f>
        <v>0.2</v>
      </c>
      <c r="H102" s="13">
        <f>+H53/H10</f>
        <v>0.2</v>
      </c>
      <c r="I102" s="14" t="s">
        <v>119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</row>
    <row r="103" spans="1:47" s="7" customFormat="1" ht="20.100000000000001" customHeight="1">
      <c r="D103" s="12" t="s">
        <v>120</v>
      </c>
      <c r="E103" s="13">
        <f>+E58/E10</f>
        <v>4.4857865400000003</v>
      </c>
      <c r="F103" s="13">
        <f>+F58/F10</f>
        <v>4.3178432100000004</v>
      </c>
      <c r="G103" s="13">
        <f>+G58/G10</f>
        <v>4.0452639899999996</v>
      </c>
      <c r="H103" s="13">
        <f>+H58/H10</f>
        <v>3.7408514199999998</v>
      </c>
      <c r="I103" s="14" t="s">
        <v>121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</row>
    <row r="104" spans="1:47" s="7" customFormat="1" ht="20.100000000000001" customHeight="1">
      <c r="D104" s="12" t="s">
        <v>122</v>
      </c>
      <c r="E104" s="13">
        <f>+E11/E87</f>
        <v>10.633316712508364</v>
      </c>
      <c r="F104" s="13">
        <f>+F11/F87</f>
        <v>9.2167928246515913</v>
      </c>
      <c r="G104" s="13">
        <f>+G11/G87</f>
        <v>8.1900999251142732</v>
      </c>
      <c r="H104" s="13">
        <f>+H11/H87</f>
        <v>6.5364249832517594</v>
      </c>
      <c r="I104" s="14" t="s">
        <v>123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</row>
    <row r="105" spans="1:47" s="7" customFormat="1" ht="20.100000000000001" customHeight="1">
      <c r="D105" s="12" t="s">
        <v>124</v>
      </c>
      <c r="E105" s="13">
        <f>+E53*100/E11</f>
        <v>4.8780487804878048</v>
      </c>
      <c r="F105" s="13">
        <f>+F53*100/F11</f>
        <v>4.6620046620046622</v>
      </c>
      <c r="G105" s="13">
        <f>+G53*100/G11</f>
        <v>5.1413881748071981</v>
      </c>
      <c r="H105" s="13">
        <f>+H53*100/H11</f>
        <v>6.6006600660066006</v>
      </c>
      <c r="I105" s="14" t="s">
        <v>125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</row>
    <row r="106" spans="1:47" s="7" customFormat="1" ht="20.100000000000001" customHeight="1">
      <c r="D106" s="12" t="s">
        <v>126</v>
      </c>
      <c r="E106" s="13">
        <f>+E53*100/E87</f>
        <v>51.869837621992019</v>
      </c>
      <c r="F106" s="13">
        <f>+F53*100/F87</f>
        <v>42.96873111725683</v>
      </c>
      <c r="G106" s="13">
        <f>+G53*100/G87</f>
        <v>42.108482905471845</v>
      </c>
      <c r="H106" s="13">
        <f>+H53*100/H87</f>
        <v>43.144719361397748</v>
      </c>
      <c r="I106" s="14" t="s">
        <v>127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</row>
    <row r="107" spans="1:47" s="7" customFormat="1" ht="20.100000000000001" customHeight="1">
      <c r="D107" s="16" t="s">
        <v>128</v>
      </c>
      <c r="E107" s="35">
        <f>+E11/E58</f>
        <v>0.91399801649946544</v>
      </c>
      <c r="F107" s="35">
        <f>+F11/F58</f>
        <v>0.99355159308806862</v>
      </c>
      <c r="G107" s="35">
        <f>+G11/G58</f>
        <v>0.96161832938868352</v>
      </c>
      <c r="H107" s="35">
        <f>+H11/H58</f>
        <v>0.80997603481402103</v>
      </c>
      <c r="I107" s="30" t="s">
        <v>129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</row>
    <row r="108" spans="1:47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</row>
    <row r="109" spans="1:47" s="7" customFormat="1" ht="20.100000000000001" customHeight="1">
      <c r="A109" s="8"/>
      <c r="B109" s="37"/>
      <c r="C109" s="37"/>
      <c r="D109" s="38" t="s">
        <v>130</v>
      </c>
      <c r="E109" s="39">
        <f>+E85*100/E29</f>
        <v>1.3854269184433468</v>
      </c>
      <c r="F109" s="39">
        <f>+F85*100/F29</f>
        <v>1.7918318198174934</v>
      </c>
      <c r="G109" s="39">
        <f>+G85*100/G29</f>
        <v>1.8577265938692629</v>
      </c>
      <c r="H109" s="39">
        <f>+H85*100/H29</f>
        <v>1.9342290635442381</v>
      </c>
      <c r="I109" s="11" t="s">
        <v>188</v>
      </c>
      <c r="J109" s="40"/>
      <c r="K109" s="40"/>
      <c r="L109" s="40"/>
      <c r="M109" s="40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</row>
    <row r="110" spans="1:47" s="7" customFormat="1" ht="20.100000000000001" customHeight="1">
      <c r="A110" s="37"/>
      <c r="B110" s="37"/>
      <c r="C110" s="37"/>
      <c r="D110" s="12" t="s">
        <v>131</v>
      </c>
      <c r="E110" s="41">
        <f>+E87*100/E58</f>
        <v>8.5956060673364103</v>
      </c>
      <c r="F110" s="41">
        <f>+F87*100/F58</f>
        <v>10.779797397969899</v>
      </c>
      <c r="G110" s="41">
        <f>+G87*100/G58</f>
        <v>11.741228290023168</v>
      </c>
      <c r="H110" s="41">
        <f>+H87*100/H58</f>
        <v>12.391728458437411</v>
      </c>
      <c r="I110" s="14" t="s">
        <v>189</v>
      </c>
      <c r="J110" s="40"/>
      <c r="K110" s="40"/>
      <c r="L110" s="40"/>
      <c r="M110" s="40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</row>
    <row r="111" spans="1:47" s="7" customFormat="1" ht="20.100000000000001" customHeight="1">
      <c r="A111" s="8"/>
      <c r="B111" s="37"/>
      <c r="C111" s="37"/>
      <c r="D111" s="12" t="s">
        <v>196</v>
      </c>
      <c r="E111" s="41">
        <f>+E68*100/E72</f>
        <v>79.913583783239275</v>
      </c>
      <c r="F111" s="41">
        <f>+F68*100/F72</f>
        <v>81.538965098921338</v>
      </c>
      <c r="G111" s="41">
        <f>+G68*100/G72</f>
        <v>87.144016180482993</v>
      </c>
      <c r="H111" s="41">
        <f>+H68*100/H72</f>
        <v>85.095470815047051</v>
      </c>
      <c r="I111" s="14" t="s">
        <v>190</v>
      </c>
      <c r="J111" s="40"/>
      <c r="K111" s="40"/>
      <c r="L111" s="40"/>
      <c r="M111" s="40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</row>
    <row r="112" spans="1:47" s="7" customFormat="1" ht="20.100000000000001" customHeight="1">
      <c r="A112" s="37"/>
      <c r="B112" s="37"/>
      <c r="C112" s="37"/>
      <c r="D112" s="12" t="s">
        <v>132</v>
      </c>
      <c r="E112" s="41">
        <f>+E64*100/E23</f>
        <v>9.4540415019777537</v>
      </c>
      <c r="F112" s="41">
        <f>+F64*100/F23</f>
        <v>10.273532072595849</v>
      </c>
      <c r="G112" s="41">
        <f>+G64*100/G23</f>
        <v>10.688178162058085</v>
      </c>
      <c r="H112" s="41">
        <f>+H64*100/H23</f>
        <v>9.028932975463519</v>
      </c>
      <c r="I112" s="14" t="s">
        <v>191</v>
      </c>
      <c r="J112" s="40"/>
      <c r="K112" s="40"/>
      <c r="L112" s="40"/>
      <c r="M112" s="40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</row>
    <row r="113" spans="1:47" s="7" customFormat="1" ht="20.100000000000001" customHeight="1">
      <c r="A113" s="8"/>
      <c r="B113" s="37"/>
      <c r="C113" s="37"/>
      <c r="D113" s="12" t="s">
        <v>197</v>
      </c>
      <c r="E113" s="41">
        <f>+E85*100/E72</f>
        <v>30.814429277707656</v>
      </c>
      <c r="F113" s="41">
        <f>+F85*100/F72</f>
        <v>37.679455799467732</v>
      </c>
      <c r="G113" s="41">
        <f>+G85*100/G72</f>
        <v>38.546890335983434</v>
      </c>
      <c r="H113" s="41">
        <f>+H85*100/H72</f>
        <v>39.641323562174598</v>
      </c>
      <c r="I113" s="14" t="s">
        <v>194</v>
      </c>
      <c r="J113" s="40"/>
      <c r="K113" s="40"/>
      <c r="L113" s="40"/>
      <c r="M113" s="40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</row>
    <row r="114" spans="1:47" s="7" customFormat="1" ht="20.100000000000001" customHeight="1">
      <c r="A114" s="8"/>
      <c r="B114" s="8"/>
      <c r="C114" s="8"/>
      <c r="D114" s="12" t="s">
        <v>198</v>
      </c>
      <c r="E114" s="42">
        <f>E72*100/E29</f>
        <v>4.4960330303622333</v>
      </c>
      <c r="F114" s="42">
        <f>F72*100/F29</f>
        <v>4.7554609847703935</v>
      </c>
      <c r="G114" s="42">
        <f>G72*100/G29</f>
        <v>4.8193941915337311</v>
      </c>
      <c r="H114" s="42">
        <f>H72*100/H29</f>
        <v>4.8793251328012222</v>
      </c>
      <c r="I114" s="14" t="s">
        <v>195</v>
      </c>
      <c r="J114" s="40"/>
      <c r="K114" s="40"/>
      <c r="L114" s="40"/>
      <c r="M114" s="40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</row>
    <row r="115" spans="1:47" s="7" customFormat="1" ht="20.100000000000001" customHeight="1">
      <c r="A115" s="8"/>
      <c r="B115" s="8"/>
      <c r="C115" s="8"/>
      <c r="D115" s="43" t="s">
        <v>133</v>
      </c>
      <c r="E115" s="44">
        <f>+(E24+E25)*100/E23</f>
        <v>4.7522369679663772</v>
      </c>
      <c r="F115" s="44">
        <f>+(F24+F25)*100/F23</f>
        <v>5.174214153890202</v>
      </c>
      <c r="G115" s="44">
        <f>+(G24+G25)*100/G23</f>
        <v>4.872049926949404</v>
      </c>
      <c r="H115" s="44">
        <f>+(H24+H25)*100/H23</f>
        <v>5.3937060837639335</v>
      </c>
      <c r="I115" s="18" t="s">
        <v>134</v>
      </c>
      <c r="J115" s="40"/>
      <c r="K115" s="40"/>
      <c r="L115" s="40"/>
      <c r="M115" s="40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</row>
    <row r="116" spans="1:47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</row>
    <row r="117" spans="1:47" s="7" customFormat="1" ht="20.100000000000001" customHeight="1">
      <c r="D117" s="9" t="s">
        <v>135</v>
      </c>
      <c r="E117" s="10">
        <f>(E58+E59)*100/E29</f>
        <v>15.968237020645107</v>
      </c>
      <c r="F117" s="10">
        <f>(F58+F59)*100/F29</f>
        <v>16.743437489017715</v>
      </c>
      <c r="G117" s="10">
        <f>(G58+G59)*100/G29</f>
        <v>16.036820996353679</v>
      </c>
      <c r="H117" s="10">
        <f>(H58+H59)*100/H29</f>
        <v>15.733843780356642</v>
      </c>
      <c r="I117" s="11" t="s">
        <v>136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</row>
    <row r="118" spans="1:47" s="7" customFormat="1" ht="20.100000000000001" customHeight="1">
      <c r="D118" s="12" t="s">
        <v>137</v>
      </c>
      <c r="E118" s="13">
        <f>+E58*100/(E34+E35)</f>
        <v>20.234347164361253</v>
      </c>
      <c r="F118" s="13">
        <f>+F58*100/(F34+F35)</f>
        <v>21.48149440040164</v>
      </c>
      <c r="G118" s="13">
        <f>+G58*100/(G34+G35)</f>
        <v>20.464766496815081</v>
      </c>
      <c r="H118" s="13">
        <f>+H58*100/(H34+H35)</f>
        <v>20.95499821160108</v>
      </c>
      <c r="I118" s="14" t="s">
        <v>138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</row>
    <row r="119" spans="1:47" s="7" customFormat="1" ht="20.100000000000001" customHeight="1">
      <c r="D119" s="12" t="s">
        <v>139</v>
      </c>
      <c r="E119" s="13">
        <f>+E40*100/E29</f>
        <v>84.031762979354895</v>
      </c>
      <c r="F119" s="13">
        <f>+F40*100/F29</f>
        <v>83.256562510982278</v>
      </c>
      <c r="G119" s="13">
        <f>+G40*100/G29</f>
        <v>83.963179003646317</v>
      </c>
      <c r="H119" s="13">
        <f>+H40*100/H29</f>
        <v>84.266156219643364</v>
      </c>
      <c r="I119" s="14" t="s">
        <v>140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</row>
    <row r="120" spans="1:47" s="7" customFormat="1" ht="20.100000000000001" customHeight="1">
      <c r="D120" s="16" t="s">
        <v>141</v>
      </c>
      <c r="E120" s="35">
        <f>+(E34+E35)*100/E29</f>
        <v>77.930618712594892</v>
      </c>
      <c r="F120" s="35">
        <f>+(F34+F35)*100/F29</f>
        <v>77.021038131416859</v>
      </c>
      <c r="G120" s="35">
        <f>+(G34+G35)*100/G29</f>
        <v>77.442640417363208</v>
      </c>
      <c r="H120" s="35">
        <f>+(H34+H35)*100/H29</f>
        <v>74.08514337104495</v>
      </c>
      <c r="I120" s="18" t="s">
        <v>142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</row>
    <row r="121" spans="1:47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</row>
    <row r="122" spans="1:47" s="7" customFormat="1" ht="20.100000000000001" customHeight="1">
      <c r="D122" s="9" t="s">
        <v>143</v>
      </c>
      <c r="E122" s="10">
        <f>+E23*100/E29</f>
        <v>48.257180073138173</v>
      </c>
      <c r="F122" s="10">
        <f>+F23*100/F29</f>
        <v>50.053721085756472</v>
      </c>
      <c r="G122" s="10">
        <f>+G23*100/G29</f>
        <v>52.035500967670579</v>
      </c>
      <c r="H122" s="10">
        <f>+H23*100/H29</f>
        <v>58.774796950201456</v>
      </c>
      <c r="I122" s="11" t="s">
        <v>144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</row>
    <row r="123" spans="1:47" s="7" customFormat="1" ht="20.100000000000001" customHeight="1">
      <c r="D123" s="12" t="s">
        <v>145</v>
      </c>
      <c r="E123" s="13">
        <f>+E23*100/(E34+E35)</f>
        <v>61.923260549372493</v>
      </c>
      <c r="F123" s="13">
        <f>+F23*100/(F34+F35)</f>
        <v>64.987076648269138</v>
      </c>
      <c r="G123" s="13">
        <f>+G23*100/(G34+G35)</f>
        <v>67.192312513151137</v>
      </c>
      <c r="H123" s="13">
        <f>+H23*100/(H34+H35)</f>
        <v>79.334120548078332</v>
      </c>
      <c r="I123" s="14" t="s">
        <v>146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</row>
    <row r="124" spans="1:47" s="7" customFormat="1" ht="20.100000000000001" customHeight="1">
      <c r="D124" s="16" t="s">
        <v>147</v>
      </c>
      <c r="E124" s="35">
        <f>+E58*100/E23</f>
        <v>32.676488584169526</v>
      </c>
      <c r="F124" s="35">
        <f>+F58*100/F23</f>
        <v>33.055024950062553</v>
      </c>
      <c r="G124" s="35">
        <f>+G58*100/G23</f>
        <v>30.457005766559437</v>
      </c>
      <c r="H124" s="35">
        <f>+H58*100/H23</f>
        <v>26.413601193072861</v>
      </c>
      <c r="I124" s="18" t="s">
        <v>148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</row>
    <row r="125" spans="1:47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</row>
    <row r="126" spans="1:47" s="7" customFormat="1" ht="20.100000000000001" customHeight="1">
      <c r="D126" s="9" t="s">
        <v>149</v>
      </c>
      <c r="E126" s="10">
        <f>+(E16+E17+E18+E19)/(E34+E35)</f>
        <v>0.32130707674743064</v>
      </c>
      <c r="F126" s="10">
        <f>+(F16+F17+F18+F19)/(F34+F35)</f>
        <v>0.30074681485319338</v>
      </c>
      <c r="G126" s="10">
        <f>+(G16+G17+G18+G19)/(G34+G35)</f>
        <v>0.35746553726395819</v>
      </c>
      <c r="H126" s="10">
        <f>+(H16+H17+H18+H19)/(H34+H35)</f>
        <v>0.34505682913141911</v>
      </c>
      <c r="I126" s="11" t="s">
        <v>150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</row>
    <row r="127" spans="1:47" s="7" customFormat="1" ht="20.100000000000001" customHeight="1">
      <c r="D127" s="12" t="s">
        <v>151</v>
      </c>
      <c r="E127" s="13">
        <f>+(E16+E17+E18+E19+E20+E21+E22)*100/(E34+E35)</f>
        <v>56.533032566438678</v>
      </c>
      <c r="F127" s="13">
        <f>+(F16+F17+F18+F19+F20+F21+F22)*100/(F34+F35)</f>
        <v>54.727523714031761</v>
      </c>
      <c r="G127" s="13">
        <f>+(G16+G17+G18+G19+G20+G21+G22)*100/(G34+G35)</f>
        <v>54.383775265256645</v>
      </c>
      <c r="H127" s="13">
        <f>+(H16+H17+H18+H19+H20+H21+H22)*100/(H34+H35)</f>
        <v>47.662918003755273</v>
      </c>
      <c r="I127" s="14" t="s">
        <v>152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</row>
    <row r="128" spans="1:47" s="7" customFormat="1" ht="20.100000000000001" customHeight="1">
      <c r="D128" s="16" t="s">
        <v>153</v>
      </c>
      <c r="E128" s="35">
        <f>+(E16+E17+E19)/(E34+E35)</f>
        <v>0.31719879683841695</v>
      </c>
      <c r="F128" s="35">
        <f>+(F16+F17+F19)/(F34+F35)</f>
        <v>0.29522066393052704</v>
      </c>
      <c r="G128" s="35">
        <f>+(G16+G17+G19)/(G34+G35)</f>
        <v>0.35566317441699435</v>
      </c>
      <c r="H128" s="35">
        <f>+(H16+H17+H19)/(H34+H35)</f>
        <v>0.33710373854906706</v>
      </c>
      <c r="I128" s="18" t="s">
        <v>209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</row>
    <row r="129" spans="4:47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</row>
    <row r="130" spans="4:47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</row>
    <row r="131" spans="4:47">
      <c r="D131" s="19"/>
      <c r="I131" s="22"/>
    </row>
    <row r="132" spans="4:47">
      <c r="D132" s="19"/>
      <c r="I132" s="22"/>
    </row>
    <row r="133" spans="4:47">
      <c r="D133" s="19"/>
      <c r="I133" s="22"/>
    </row>
    <row r="134" spans="4:47">
      <c r="D134" s="19"/>
      <c r="I134" s="22"/>
    </row>
    <row r="135" spans="4:47">
      <c r="D135" s="19"/>
      <c r="I135" s="22"/>
    </row>
    <row r="136" spans="4:47">
      <c r="D136" s="19"/>
      <c r="I136" s="22"/>
    </row>
    <row r="137" spans="4:47">
      <c r="D137" s="19"/>
      <c r="I137" s="22"/>
    </row>
    <row r="138" spans="4:47">
      <c r="D138" s="19"/>
      <c r="I138" s="22"/>
    </row>
    <row r="139" spans="4:47">
      <c r="D139" s="19"/>
      <c r="I139" s="22"/>
    </row>
    <row r="140" spans="4:47">
      <c r="D140" s="19"/>
      <c r="I140" s="22"/>
    </row>
    <row r="141" spans="4:47">
      <c r="D141" s="19"/>
      <c r="I141" s="22"/>
    </row>
    <row r="142" spans="4:47">
      <c r="D142" s="19"/>
      <c r="I142" s="22"/>
    </row>
    <row r="143" spans="4:47">
      <c r="D143" s="19"/>
      <c r="I143" s="22"/>
    </row>
    <row r="144" spans="4:47">
      <c r="D144" s="19"/>
      <c r="I144" s="22"/>
    </row>
    <row r="145" spans="4:9">
      <c r="D145" s="19"/>
      <c r="I145" s="22"/>
    </row>
    <row r="146" spans="4:9">
      <c r="D146" s="19"/>
      <c r="I146" s="22"/>
    </row>
    <row r="147" spans="4:9">
      <c r="D147" s="19"/>
      <c r="I147" s="22"/>
    </row>
    <row r="148" spans="4:9">
      <c r="D148" s="19"/>
      <c r="I148" s="22"/>
    </row>
    <row r="149" spans="4:9">
      <c r="D149" s="19"/>
      <c r="I149" s="22"/>
    </row>
    <row r="150" spans="4:9">
      <c r="D150" s="19"/>
      <c r="I150" s="22"/>
    </row>
    <row r="151" spans="4:9">
      <c r="D151" s="19"/>
      <c r="I151" s="22"/>
    </row>
    <row r="152" spans="4:9">
      <c r="D152" s="19"/>
      <c r="I152" s="22"/>
    </row>
    <row r="153" spans="4:9">
      <c r="D153" s="19"/>
      <c r="I153" s="22"/>
    </row>
    <row r="154" spans="4:9">
      <c r="D154" s="19"/>
      <c r="I154" s="22"/>
    </row>
    <row r="155" spans="4:9">
      <c r="D155" s="19"/>
      <c r="I155" s="22"/>
    </row>
    <row r="156" spans="4:9">
      <c r="D156" s="19"/>
      <c r="I156" s="22"/>
    </row>
    <row r="157" spans="4:9">
      <c r="D157" s="19"/>
      <c r="I157" s="22"/>
    </row>
    <row r="158" spans="4:9">
      <c r="D158" s="19"/>
      <c r="I158" s="22"/>
    </row>
    <row r="159" spans="4:9">
      <c r="D159" s="19"/>
      <c r="I159" s="22"/>
    </row>
    <row r="160" spans="4:9">
      <c r="D160" s="19"/>
      <c r="I160" s="22"/>
    </row>
    <row r="161" spans="4:9">
      <c r="D161" s="19"/>
      <c r="I161" s="22"/>
    </row>
    <row r="162" spans="4:9">
      <c r="D162" s="19"/>
      <c r="I162" s="22"/>
    </row>
    <row r="163" spans="4:9">
      <c r="D163" s="19"/>
      <c r="I163" s="22"/>
    </row>
    <row r="164" spans="4:9">
      <c r="D164" s="19"/>
      <c r="I164" s="22"/>
    </row>
    <row r="165" spans="4:9">
      <c r="D165" s="19"/>
      <c r="I165" s="22"/>
    </row>
    <row r="166" spans="4:9">
      <c r="D166" s="19"/>
      <c r="I166" s="22"/>
    </row>
    <row r="167" spans="4:9">
      <c r="D167" s="19"/>
      <c r="I167" s="22"/>
    </row>
    <row r="168" spans="4:9">
      <c r="D168" s="19"/>
      <c r="I168" s="22"/>
    </row>
    <row r="169" spans="4:9">
      <c r="D169" s="19"/>
      <c r="I169" s="22"/>
    </row>
    <row r="170" spans="4:9">
      <c r="D170" s="19"/>
      <c r="I170" s="22"/>
    </row>
    <row r="171" spans="4:9">
      <c r="D171" s="19"/>
      <c r="I171" s="22"/>
    </row>
    <row r="172" spans="4:9">
      <c r="D172" s="19"/>
      <c r="I172" s="22"/>
    </row>
    <row r="173" spans="4:9">
      <c r="D173" s="19"/>
      <c r="I173" s="22"/>
    </row>
    <row r="174" spans="4:9">
      <c r="D174" s="19"/>
      <c r="I174" s="22"/>
    </row>
    <row r="175" spans="4:9">
      <c r="D175" s="19"/>
      <c r="I175" s="22"/>
    </row>
    <row r="176" spans="4:9">
      <c r="D176" s="19"/>
      <c r="I176" s="22"/>
    </row>
    <row r="177" spans="4:9">
      <c r="D177" s="19"/>
      <c r="I177" s="22"/>
    </row>
    <row r="178" spans="4:9">
      <c r="D178" s="19"/>
      <c r="I178" s="22"/>
    </row>
    <row r="179" spans="4:9">
      <c r="D179" s="19"/>
      <c r="I179" s="22"/>
    </row>
    <row r="180" spans="4:9">
      <c r="D180" s="19"/>
      <c r="I180" s="22"/>
    </row>
    <row r="181" spans="4:9">
      <c r="D181" s="19"/>
      <c r="I181" s="22"/>
    </row>
    <row r="182" spans="4:9">
      <c r="D182" s="19"/>
      <c r="I182" s="22"/>
    </row>
    <row r="183" spans="4:9">
      <c r="D183" s="19"/>
      <c r="I183" s="22"/>
    </row>
    <row r="184" spans="4:9">
      <c r="D184" s="19"/>
      <c r="I184" s="22"/>
    </row>
    <row r="185" spans="4:9">
      <c r="D185" s="19"/>
      <c r="I185" s="22"/>
    </row>
    <row r="186" spans="4:9">
      <c r="D186" s="19"/>
      <c r="I186" s="22"/>
    </row>
    <row r="187" spans="4:9">
      <c r="D187" s="19"/>
      <c r="I187" s="22"/>
    </row>
    <row r="188" spans="4:9">
      <c r="D188" s="19"/>
      <c r="I188" s="22"/>
    </row>
    <row r="189" spans="4:9">
      <c r="D189" s="19"/>
      <c r="I189" s="22"/>
    </row>
    <row r="190" spans="4:9">
      <c r="D190" s="19"/>
      <c r="I190" s="22"/>
    </row>
    <row r="191" spans="4:9">
      <c r="D191" s="19"/>
      <c r="I191" s="22"/>
    </row>
    <row r="192" spans="4:9">
      <c r="D192" s="19"/>
      <c r="I192" s="22"/>
    </row>
    <row r="193" spans="4:9">
      <c r="D193" s="19"/>
      <c r="I193" s="22"/>
    </row>
    <row r="194" spans="4:9">
      <c r="D194" s="19"/>
      <c r="I194" s="22"/>
    </row>
    <row r="195" spans="4:9">
      <c r="D195" s="19"/>
      <c r="I195" s="22"/>
    </row>
    <row r="196" spans="4:9">
      <c r="D196" s="19"/>
      <c r="I196" s="22"/>
    </row>
    <row r="197" spans="4:9">
      <c r="D197" s="19"/>
      <c r="I197" s="22"/>
    </row>
    <row r="198" spans="4:9">
      <c r="D198" s="19"/>
      <c r="I198" s="22"/>
    </row>
    <row r="199" spans="4:9">
      <c r="D199" s="19"/>
      <c r="I199" s="22"/>
    </row>
    <row r="200" spans="4:9">
      <c r="D200" s="19"/>
      <c r="I200" s="22"/>
    </row>
    <row r="201" spans="4:9">
      <c r="D201" s="19"/>
      <c r="I201" s="22"/>
    </row>
    <row r="202" spans="4:9">
      <c r="D202" s="19"/>
      <c r="I202" s="22"/>
    </row>
    <row r="203" spans="4:9">
      <c r="D203" s="19"/>
      <c r="I203" s="22"/>
    </row>
    <row r="204" spans="4:9">
      <c r="D204" s="19"/>
      <c r="I204" s="22"/>
    </row>
    <row r="205" spans="4:9">
      <c r="D205" s="19"/>
      <c r="I205" s="22"/>
    </row>
    <row r="206" spans="4:9">
      <c r="D206" s="19"/>
      <c r="I206" s="22"/>
    </row>
    <row r="207" spans="4:9">
      <c r="D207" s="19"/>
      <c r="I207" s="22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2016-09-08T12:31:20Z</dcterms:modified>
</cp:coreProperties>
</file>